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Adinistracion y Finanzas\sevac\Periodo 1 2025\evidencias\"/>
    </mc:Choice>
  </mc:AlternateContent>
  <bookViews>
    <workbookView xWindow="0" yWindow="0" windowWidth="7476" windowHeight="2808"/>
  </bookViews>
  <sheets>
    <sheet name="9.1" sheetId="1" r:id="rId1"/>
  </sheets>
  <externalReferences>
    <externalReference r:id="rId2"/>
  </externalReferences>
  <definedNames>
    <definedName name="ANEXO">#REF!</definedName>
    <definedName name="_xlnm.Print_Area" localSheetId="0">'9.1'!$A$10:$H$90</definedName>
    <definedName name="_xlnm.Print_Titles" localSheetId="0">'9.1'!$1:$9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E54" i="1"/>
  <c r="H54" i="1" s="1"/>
  <c r="H53" i="1"/>
  <c r="G53" i="1"/>
  <c r="E53" i="1"/>
  <c r="G52" i="1"/>
  <c r="E52" i="1"/>
  <c r="H52" i="1" s="1"/>
  <c r="G51" i="1"/>
  <c r="E51" i="1"/>
  <c r="H51" i="1" s="1"/>
  <c r="G50" i="1"/>
  <c r="E50" i="1"/>
  <c r="E48" i="1" s="1"/>
  <c r="H48" i="1" s="1"/>
  <c r="H49" i="1"/>
  <c r="G49" i="1"/>
  <c r="G48" i="1" s="1"/>
  <c r="E49" i="1"/>
  <c r="F48" i="1"/>
  <c r="D48" i="1"/>
  <c r="C48" i="1"/>
  <c r="G42" i="1"/>
  <c r="E42" i="1"/>
  <c r="E38" i="1" s="1"/>
  <c r="H38" i="1" s="1"/>
  <c r="G38" i="1"/>
  <c r="F38" i="1"/>
  <c r="C38" i="1"/>
  <c r="G37" i="1"/>
  <c r="E37" i="1"/>
  <c r="H37" i="1" s="1"/>
  <c r="G36" i="1"/>
  <c r="E36" i="1"/>
  <c r="H36" i="1" s="1"/>
  <c r="G35" i="1"/>
  <c r="E35" i="1"/>
  <c r="H35" i="1" s="1"/>
  <c r="G34" i="1"/>
  <c r="E34" i="1"/>
  <c r="H34" i="1" s="1"/>
  <c r="G33" i="1"/>
  <c r="E33" i="1"/>
  <c r="H33" i="1" s="1"/>
  <c r="G32" i="1"/>
  <c r="E32" i="1"/>
  <c r="H32" i="1" s="1"/>
  <c r="G31" i="1"/>
  <c r="G28" i="1" s="1"/>
  <c r="E31" i="1"/>
  <c r="E28" i="1" s="1"/>
  <c r="H28" i="1" s="1"/>
  <c r="G30" i="1"/>
  <c r="E30" i="1"/>
  <c r="H30" i="1" s="1"/>
  <c r="G29" i="1"/>
  <c r="E29" i="1"/>
  <c r="H29" i="1" s="1"/>
  <c r="F28" i="1"/>
  <c r="D28" i="1"/>
  <c r="C28" i="1"/>
  <c r="G27" i="1"/>
  <c r="E27" i="1"/>
  <c r="H27" i="1" s="1"/>
  <c r="G26" i="1"/>
  <c r="E26" i="1"/>
  <c r="H26" i="1" s="1"/>
  <c r="G25" i="1"/>
  <c r="E25" i="1"/>
  <c r="H25" i="1" s="1"/>
  <c r="G24" i="1"/>
  <c r="E24" i="1"/>
  <c r="H24" i="1" s="1"/>
  <c r="G23" i="1"/>
  <c r="E23" i="1"/>
  <c r="H23" i="1" s="1"/>
  <c r="G22" i="1"/>
  <c r="E22" i="1"/>
  <c r="H22" i="1" s="1"/>
  <c r="G21" i="1"/>
  <c r="E21" i="1"/>
  <c r="H21" i="1" s="1"/>
  <c r="G20" i="1"/>
  <c r="G18" i="1" s="1"/>
  <c r="E20" i="1"/>
  <c r="H20" i="1" s="1"/>
  <c r="G19" i="1"/>
  <c r="E19" i="1"/>
  <c r="H19" i="1" s="1"/>
  <c r="F18" i="1"/>
  <c r="D18" i="1"/>
  <c r="C18" i="1"/>
  <c r="E17" i="1"/>
  <c r="H17" i="1" s="1"/>
  <c r="H16" i="1"/>
  <c r="E16" i="1"/>
  <c r="G15" i="1"/>
  <c r="E15" i="1"/>
  <c r="H15" i="1" s="1"/>
  <c r="G14" i="1"/>
  <c r="E14" i="1"/>
  <c r="H14" i="1" s="1"/>
  <c r="G13" i="1"/>
  <c r="E13" i="1"/>
  <c r="H13" i="1" s="1"/>
  <c r="H12" i="1"/>
  <c r="G12" i="1"/>
  <c r="E12" i="1"/>
  <c r="G11" i="1"/>
  <c r="G10" i="1" s="1"/>
  <c r="G82" i="1" s="1"/>
  <c r="E11" i="1"/>
  <c r="H11" i="1" s="1"/>
  <c r="F10" i="1"/>
  <c r="F82" i="1" s="1"/>
  <c r="D10" i="1"/>
  <c r="D82" i="1" s="1"/>
  <c r="C10" i="1"/>
  <c r="C82" i="1" s="1"/>
  <c r="H31" i="1" l="1"/>
  <c r="E10" i="1"/>
  <c r="H42" i="1"/>
  <c r="H50" i="1"/>
  <c r="E18" i="1"/>
  <c r="H18" i="1" s="1"/>
  <c r="E82" i="1" l="1"/>
  <c r="E84" i="1" s="1"/>
  <c r="H10" i="1"/>
  <c r="H82" i="1" s="1"/>
</calcChain>
</file>

<file path=xl/sharedStrings.xml><?xml version="1.0" encoding="utf-8"?>
<sst xmlns="http://schemas.openxmlformats.org/spreadsheetml/2006/main" count="87" uniqueCount="87">
  <si>
    <t>SISTEMA PARA EL DESARROLLO INTEGRAL DE LA FAMILIA CD. MADERO</t>
  </si>
  <si>
    <t>Estado Analítico del Ejercicio del Presupuesto de Egresos</t>
  </si>
  <si>
    <r>
      <t>Clasificación por Objeto del Gasto</t>
    </r>
    <r>
      <rPr>
        <b/>
        <sz val="11"/>
        <rFont val="Arial"/>
        <family val="2"/>
      </rPr>
      <t xml:space="preserve"> (Capítulo y Concepto)</t>
    </r>
  </si>
  <si>
    <t>Del 01 de Enero al 31 de Marzo de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</si>
  <si>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</si>
  <si>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</si>
  <si>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</si>
  <si>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</si>
  <si>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</si>
  <si>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</si>
  <si>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</si>
  <si>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</si>
  <si>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</si>
  <si>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</si>
  <si>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Servicios Personales</t>
  </si>
  <si>
    <t>Remuneraciones al Personal de Carácter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</si>
  <si>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</si>
  <si>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</si>
  <si>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</si>
  <si>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</si>
  <si>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</si>
  <si>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</si>
  <si>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</si>
  <si>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</si>
  <si>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</si>
  <si>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</si>
  <si>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</si>
  <si>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</si>
  <si>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</si>
  <si>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</si>
  <si>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</si>
  <si>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</si>
  <si>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</si>
  <si>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</si>
  <si>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</si>
  <si>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</si>
  <si>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</si>
  <si>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</si>
  <si>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</si>
  <si>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</si>
  <si>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</si>
  <si>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</si>
  <si>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</si>
  <si>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</si>
  <si>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</si>
  <si>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</si>
  <si>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 Ayudas Sociales</t>
  </si>
  <si>
    <t>Pensiones y Jubilaciones</t>
  </si>
  <si>
    <t>Transferencias a Fideicomisos, Mandatos y Otros Análogos</t>
  </si>
  <si>
    <t>Transferencias a la Seguridad Social</t>
  </si>
  <si>
    <t>Donativos</t>
  </si>
  <si>
    <t xml:space="preserve"> 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</si>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</sst>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6" fillId="0" borderId="13" xfId="1" applyFont="1" applyBorder="1" applyAlignment="1">
      <alignment vertical="center"/>
    </xf>
    <xf numFmtId="164" fontId="8" fillId="0" borderId="13" xfId="3" applyNumberFormat="1" applyFont="1" applyBorder="1"/>
    <xf numFmtId="0" fontId="6" fillId="0" borderId="0" xfId="1" applyFont="1"/>
    <xf numFmtId="0" fontId="9" fillId="0" borderId="13" xfId="1" applyFont="1" applyBorder="1" applyAlignment="1">
      <alignment horizontal="left" vertical="center" indent="1"/>
    </xf>
    <xf numFmtId="0" fontId="1" fillId="0" borderId="13" xfId="1" applyFont="1" applyBorder="1" applyAlignment="1">
      <alignment horizontal="left" vertical="center" indent="1"/>
    </xf>
    <xf numFmtId="164" fontId="4" fillId="0" borderId="13" xfId="3" applyNumberFormat="1" applyFont="1" applyBorder="1"/>
    <xf numFmtId="0" fontId="5" fillId="0" borderId="14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164" fontId="8" fillId="0" borderId="14" xfId="3" applyNumberFormat="1" applyFont="1" applyBorder="1"/>
    <xf numFmtId="164" fontId="4" fillId="0" borderId="14" xfId="3" applyNumberFormat="1" applyFont="1" applyBorder="1"/>
    <xf numFmtId="0" fontId="8" fillId="0" borderId="14" xfId="1" applyFont="1" applyBorder="1" applyAlignment="1">
      <alignment horizontal="center"/>
    </xf>
  </cellXfs>
  <cellStyles count="4">
    <cellStyle name="Millares 2" xfId="3"/>
    <cellStyle name="Millares 2 2 2" xfId="2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704849</xdr:colOff>
      <xdr:row>4</xdr:row>
      <xdr:rowOff>66674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675"/>
          <a:ext cx="1015364" cy="761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84</xdr:row>
      <xdr:rowOff>123825</xdr:rowOff>
    </xdr:from>
    <xdr:ext cx="2943225" cy="695325"/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434340" y="16202025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1</xdr:col>
      <xdr:colOff>3571876</xdr:colOff>
      <xdr:row>84</xdr:row>
      <xdr:rowOff>123825</xdr:rowOff>
    </xdr:from>
    <xdr:ext cx="3343274" cy="685800"/>
    <xdr:sp macro="" textlink="">
      <xdr:nvSpPr>
        <xdr:cNvPr id="4" name="12 CuadroText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4006216" y="16202025"/>
          <a:ext cx="3343274" cy="685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_____________________________________________</a:t>
          </a:r>
        </a:p>
        <a:p>
          <a:pPr algn="ctr"/>
          <a:r>
            <a:rPr lang="es-MX" sz="1100" b="1" baseline="0"/>
            <a:t>C.P. ROCARDO PEREZ MONSIVAIS</a:t>
          </a:r>
        </a:p>
        <a:p>
          <a:pPr algn="ctr"/>
          <a:r>
            <a:rPr lang="es-MX" sz="1100" b="1"/>
            <a:t>Comisario</a:t>
          </a:r>
        </a:p>
      </xdr:txBody>
    </xdr:sp>
    <xdr:clientData/>
  </xdr:oneCellAnchor>
  <xdr:oneCellAnchor>
    <xdr:from>
      <xdr:col>4</xdr:col>
      <xdr:colOff>1047750</xdr:colOff>
      <xdr:row>84</xdr:row>
      <xdr:rowOff>133350</xdr:rowOff>
    </xdr:from>
    <xdr:ext cx="2784865" cy="609013"/>
    <xdr:sp macro="" textlink="">
      <xdr:nvSpPr>
        <xdr:cNvPr id="5" name="13 CuadroText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7997190" y="16211550"/>
          <a:ext cx="278486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</a:t>
          </a:r>
        </a:p>
        <a:p>
          <a:pPr algn="ctr"/>
          <a:r>
            <a:rPr lang="es-MX" sz="1100" b="1" baseline="0"/>
            <a:t>C.P. NAYELI ASTRID RODRIGUEZ CRESPO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Admon y Finanzas</a:t>
          </a:r>
          <a:endParaRPr lang="es-MX" sz="1100" b="1"/>
        </a:p>
      </xdr:txBody>
    </xdr:sp>
    <xdr:clientData/>
  </xdr:oneCellAnchor>
  <xdr:twoCellAnchor editAs="oneCell">
    <xdr:from>
      <xdr:col>6</xdr:col>
      <xdr:colOff>819150</xdr:colOff>
      <xdr:row>0</xdr:row>
      <xdr:rowOff>133350</xdr:rowOff>
    </xdr:from>
    <xdr:to>
      <xdr:col>7</xdr:col>
      <xdr:colOff>828675</xdr:colOff>
      <xdr:row>5</xdr:row>
      <xdr:rowOff>78856</xdr:rowOff>
    </xdr:to>
    <xdr:pic>
      <xdr:nvPicPr>
        <xdr:cNvPr id="6" name="7 Imagen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910" y="133350"/>
          <a:ext cx="946785" cy="9056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Adinistracion%20y%20Finanzas/sevac/Periodo%201%202025/jeuss/INFORME%201er%20TRIMESTRE%202025/2%20INFORMACION%20TRIMESTRAL/I)%20INFORMACION%20FINANCIERA/a)%20Formatos/EXCEL/Informe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7"/>
  <sheetViews>
    <sheetView tabSelected="1" zoomScaleNormal="100" workbookViewId="0">
      <selection activeCell="I15" sqref="I15"/>
    </sheetView>
  </sheetViews>
  <sheetFormatPr baseColWidth="10" defaultColWidth="11.44140625" defaultRowHeight="13.2" x14ac:dyDescent="0.25"/>
  <cols>
    <col min="1" max="1" width="6.33203125" style="5" bestFit="1" customWidth="1"/>
    <col min="2" max="2" width="66.33203125" style="5" bestFit="1" customWidth="1"/>
    <col min="3" max="3" width="13.6640625" style="6" customWidth="1"/>
    <col min="4" max="4" width="15" style="6" customWidth="1"/>
    <col min="5" max="5" width="16.88671875" style="6" customWidth="1"/>
    <col min="6" max="6" width="14.88671875" style="6" customWidth="1"/>
    <col min="7" max="8" width="13.6640625" style="6" customWidth="1"/>
    <col min="9" max="16384" width="11.44140625" style="2"/>
  </cols>
  <sheetData>
    <row r="2" spans="1:8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3.8" thickBot="1" x14ac:dyDescent="0.3">
      <c r="A6" s="4"/>
      <c r="G6" s="7"/>
      <c r="H6" s="8"/>
    </row>
    <row r="7" spans="1:8" s="15" customFormat="1" x14ac:dyDescent="0.3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7" thickBot="1" x14ac:dyDescent="0.3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 x14ac:dyDescent="0.3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6" customFormat="1" ht="15" customHeight="1" x14ac:dyDescent="0.25">
      <c r="A10" s="23">
        <v>1000</v>
      </c>
      <c r="B10" s="24" t="s">
        <v>14</v>
      </c>
      <c r="C10" s="25">
        <f>SUM(C11:C17)</f>
        <v>49040000</v>
      </c>
      <c r="D10" s="25">
        <f>SUM(D11:D17)</f>
        <v>0</v>
      </c>
      <c r="E10" s="25">
        <f>SUM(E11:E17)</f>
        <v>49040000</v>
      </c>
      <c r="F10" s="25">
        <f t="shared" ref="F10:G10" si="0">SUM(F11:F17)</f>
        <v>9719731.8599999994</v>
      </c>
      <c r="G10" s="25">
        <f t="shared" si="0"/>
        <v>9719731.8599999994</v>
      </c>
      <c r="H10" s="25">
        <f>+E10-F10</f>
        <v>39320268.140000001</v>
      </c>
    </row>
    <row r="11" spans="1:8" s="26" customFormat="1" ht="15" customHeight="1" x14ac:dyDescent="0.25">
      <c r="A11" s="27">
        <v>1100</v>
      </c>
      <c r="B11" s="28" t="s">
        <v>15</v>
      </c>
      <c r="C11" s="29">
        <v>36144000</v>
      </c>
      <c r="D11" s="25"/>
      <c r="E11" s="29">
        <f>+C11+D11</f>
        <v>36144000</v>
      </c>
      <c r="F11" s="29">
        <v>7999784.3300000001</v>
      </c>
      <c r="G11" s="29">
        <f>+F11</f>
        <v>7999784.3300000001</v>
      </c>
      <c r="H11" s="29">
        <f>+E11-F11</f>
        <v>28144215.670000002</v>
      </c>
    </row>
    <row r="12" spans="1:8" s="26" customFormat="1" ht="15" customHeight="1" x14ac:dyDescent="0.25">
      <c r="A12" s="27">
        <v>1200</v>
      </c>
      <c r="B12" s="28" t="s">
        <v>16</v>
      </c>
      <c r="C12" s="29"/>
      <c r="D12" s="25"/>
      <c r="E12" s="29">
        <f t="shared" ref="E12:E37" si="1">+C12+D12</f>
        <v>0</v>
      </c>
      <c r="F12" s="25"/>
      <c r="G12" s="29">
        <f t="shared" ref="G12:G15" si="2">+F12</f>
        <v>0</v>
      </c>
      <c r="H12" s="29">
        <f t="shared" ref="H12:H37" si="3">+E12-F12</f>
        <v>0</v>
      </c>
    </row>
    <row r="13" spans="1:8" s="26" customFormat="1" ht="15" customHeight="1" x14ac:dyDescent="0.25">
      <c r="A13" s="27">
        <v>1300</v>
      </c>
      <c r="B13" s="28" t="s">
        <v>17</v>
      </c>
      <c r="C13" s="29">
        <v>12501000</v>
      </c>
      <c r="D13" s="25"/>
      <c r="E13" s="29">
        <f t="shared" si="1"/>
        <v>12501000</v>
      </c>
      <c r="F13" s="29">
        <v>1719947.53</v>
      </c>
      <c r="G13" s="29">
        <f t="shared" si="2"/>
        <v>1719947.53</v>
      </c>
      <c r="H13" s="29">
        <f t="shared" si="3"/>
        <v>10781052.470000001</v>
      </c>
    </row>
    <row r="14" spans="1:8" s="26" customFormat="1" ht="15" customHeight="1" x14ac:dyDescent="0.25">
      <c r="A14" s="27">
        <v>1400</v>
      </c>
      <c r="B14" s="28" t="s">
        <v>18</v>
      </c>
      <c r="C14" s="29">
        <v>95000</v>
      </c>
      <c r="D14" s="25"/>
      <c r="E14" s="29">
        <f t="shared" si="1"/>
        <v>95000</v>
      </c>
      <c r="F14" s="29">
        <v>0</v>
      </c>
      <c r="G14" s="29">
        <f t="shared" si="2"/>
        <v>0</v>
      </c>
      <c r="H14" s="29">
        <f t="shared" si="3"/>
        <v>95000</v>
      </c>
    </row>
    <row r="15" spans="1:8" s="26" customFormat="1" ht="15" customHeight="1" x14ac:dyDescent="0.25">
      <c r="A15" s="27">
        <v>1500</v>
      </c>
      <c r="B15" s="28" t="s">
        <v>19</v>
      </c>
      <c r="C15" s="29">
        <v>300000</v>
      </c>
      <c r="D15" s="25"/>
      <c r="E15" s="29">
        <f t="shared" si="1"/>
        <v>300000</v>
      </c>
      <c r="F15" s="29">
        <v>0</v>
      </c>
      <c r="G15" s="29">
        <f t="shared" si="2"/>
        <v>0</v>
      </c>
      <c r="H15" s="29">
        <f t="shared" si="3"/>
        <v>300000</v>
      </c>
    </row>
    <row r="16" spans="1:8" s="26" customFormat="1" ht="15" customHeight="1" x14ac:dyDescent="0.25">
      <c r="A16" s="27">
        <v>1600</v>
      </c>
      <c r="B16" s="28" t="s">
        <v>20</v>
      </c>
      <c r="C16" s="29"/>
      <c r="D16" s="25"/>
      <c r="E16" s="29">
        <f t="shared" si="1"/>
        <v>0</v>
      </c>
      <c r="F16" s="25"/>
      <c r="G16" s="25"/>
      <c r="H16" s="25">
        <f t="shared" si="3"/>
        <v>0</v>
      </c>
    </row>
    <row r="17" spans="1:8" s="26" customFormat="1" ht="15" customHeight="1" x14ac:dyDescent="0.25">
      <c r="A17" s="27">
        <v>1700</v>
      </c>
      <c r="B17" s="28" t="s">
        <v>21</v>
      </c>
      <c r="C17" s="29"/>
      <c r="D17" s="25"/>
      <c r="E17" s="29">
        <f t="shared" si="1"/>
        <v>0</v>
      </c>
      <c r="F17" s="25"/>
      <c r="G17" s="25"/>
      <c r="H17" s="25">
        <f t="shared" si="3"/>
        <v>0</v>
      </c>
    </row>
    <row r="18" spans="1:8" s="26" customFormat="1" ht="15" customHeight="1" x14ac:dyDescent="0.25">
      <c r="A18" s="30">
        <v>2000</v>
      </c>
      <c r="B18" s="31" t="s">
        <v>22</v>
      </c>
      <c r="C18" s="32">
        <f>SUM(C19:C27)</f>
        <v>9165000</v>
      </c>
      <c r="D18" s="32">
        <f>SUM(D19:D27)</f>
        <v>0</v>
      </c>
      <c r="E18" s="32">
        <f>SUM(E19:E27)</f>
        <v>9165000</v>
      </c>
      <c r="F18" s="32">
        <f t="shared" ref="F18:G18" si="4">SUM(F19:F27)</f>
        <v>1751211.9899999998</v>
      </c>
      <c r="G18" s="32">
        <f t="shared" si="4"/>
        <v>1751211.9899999998</v>
      </c>
      <c r="H18" s="25">
        <f>+E18-F18</f>
        <v>7413788.0099999998</v>
      </c>
    </row>
    <row r="19" spans="1:8" s="26" customFormat="1" ht="15" customHeight="1" x14ac:dyDescent="0.25">
      <c r="A19" s="27">
        <v>2100</v>
      </c>
      <c r="B19" s="28" t="s">
        <v>23</v>
      </c>
      <c r="C19" s="33">
        <v>2175000</v>
      </c>
      <c r="D19" s="32">
        <v>4457.24</v>
      </c>
      <c r="E19" s="29">
        <f t="shared" si="1"/>
        <v>2179457.2400000002</v>
      </c>
      <c r="F19" s="33">
        <v>432959.17</v>
      </c>
      <c r="G19" s="33">
        <f>+F19</f>
        <v>432959.17</v>
      </c>
      <c r="H19" s="29">
        <f t="shared" si="3"/>
        <v>1746498.0700000003</v>
      </c>
    </row>
    <row r="20" spans="1:8" s="26" customFormat="1" ht="15" customHeight="1" x14ac:dyDescent="0.25">
      <c r="A20" s="27">
        <v>2200</v>
      </c>
      <c r="B20" s="28" t="s">
        <v>24</v>
      </c>
      <c r="C20" s="33">
        <v>3945000</v>
      </c>
      <c r="D20" s="32">
        <v>-4457.24</v>
      </c>
      <c r="E20" s="29">
        <f t="shared" si="1"/>
        <v>3940542.76</v>
      </c>
      <c r="F20" s="33">
        <v>911602.17</v>
      </c>
      <c r="G20" s="33">
        <f t="shared" ref="G20:G27" si="5">+F20</f>
        <v>911602.17</v>
      </c>
      <c r="H20" s="29">
        <f t="shared" si="3"/>
        <v>3028940.59</v>
      </c>
    </row>
    <row r="21" spans="1:8" s="26" customFormat="1" ht="15" customHeight="1" x14ac:dyDescent="0.25">
      <c r="A21" s="27">
        <v>2300</v>
      </c>
      <c r="B21" s="28" t="s">
        <v>25</v>
      </c>
      <c r="C21" s="33"/>
      <c r="D21" s="32"/>
      <c r="E21" s="29">
        <f t="shared" si="1"/>
        <v>0</v>
      </c>
      <c r="F21" s="32"/>
      <c r="G21" s="33">
        <f t="shared" si="5"/>
        <v>0</v>
      </c>
      <c r="H21" s="29">
        <f t="shared" si="3"/>
        <v>0</v>
      </c>
    </row>
    <row r="22" spans="1:8" s="26" customFormat="1" ht="15" customHeight="1" x14ac:dyDescent="0.25">
      <c r="A22" s="27">
        <v>2400</v>
      </c>
      <c r="B22" s="28" t="s">
        <v>26</v>
      </c>
      <c r="C22" s="33">
        <v>715000</v>
      </c>
      <c r="D22" s="32"/>
      <c r="E22" s="29">
        <f t="shared" si="1"/>
        <v>715000</v>
      </c>
      <c r="F22" s="33">
        <v>54701.38</v>
      </c>
      <c r="G22" s="33">
        <f t="shared" si="5"/>
        <v>54701.38</v>
      </c>
      <c r="H22" s="29">
        <f t="shared" si="3"/>
        <v>660298.62</v>
      </c>
    </row>
    <row r="23" spans="1:8" s="26" customFormat="1" ht="15" customHeight="1" x14ac:dyDescent="0.25">
      <c r="A23" s="27">
        <v>2500</v>
      </c>
      <c r="B23" s="28" t="s">
        <v>27</v>
      </c>
      <c r="C23" s="33">
        <v>1075000</v>
      </c>
      <c r="D23" s="32"/>
      <c r="E23" s="29">
        <f t="shared" si="1"/>
        <v>1075000</v>
      </c>
      <c r="F23" s="33">
        <v>147272.41</v>
      </c>
      <c r="G23" s="33">
        <f t="shared" si="5"/>
        <v>147272.41</v>
      </c>
      <c r="H23" s="29">
        <f t="shared" si="3"/>
        <v>927727.59</v>
      </c>
    </row>
    <row r="24" spans="1:8" s="26" customFormat="1" ht="15" customHeight="1" x14ac:dyDescent="0.25">
      <c r="A24" s="27">
        <v>2600</v>
      </c>
      <c r="B24" s="28" t="s">
        <v>28</v>
      </c>
      <c r="C24" s="33">
        <v>860000</v>
      </c>
      <c r="D24" s="32"/>
      <c r="E24" s="29">
        <f t="shared" si="1"/>
        <v>860000</v>
      </c>
      <c r="F24" s="33">
        <v>158087.84</v>
      </c>
      <c r="G24" s="33">
        <f t="shared" si="5"/>
        <v>158087.84</v>
      </c>
      <c r="H24" s="29">
        <f t="shared" si="3"/>
        <v>701912.16</v>
      </c>
    </row>
    <row r="25" spans="1:8" s="26" customFormat="1" ht="15" customHeight="1" x14ac:dyDescent="0.25">
      <c r="A25" s="27">
        <v>2700</v>
      </c>
      <c r="B25" s="28" t="s">
        <v>29</v>
      </c>
      <c r="C25" s="33">
        <v>110000</v>
      </c>
      <c r="D25" s="32"/>
      <c r="E25" s="29">
        <f t="shared" si="1"/>
        <v>110000</v>
      </c>
      <c r="F25" s="33">
        <v>6936.38</v>
      </c>
      <c r="G25" s="33">
        <f t="shared" si="5"/>
        <v>6936.38</v>
      </c>
      <c r="H25" s="29">
        <f t="shared" si="3"/>
        <v>103063.62</v>
      </c>
    </row>
    <row r="26" spans="1:8" s="26" customFormat="1" ht="15" customHeight="1" x14ac:dyDescent="0.25">
      <c r="A26" s="27">
        <v>2800</v>
      </c>
      <c r="B26" s="28" t="s">
        <v>30</v>
      </c>
      <c r="C26" s="33">
        <v>0</v>
      </c>
      <c r="D26" s="32"/>
      <c r="E26" s="29">
        <f t="shared" si="1"/>
        <v>0</v>
      </c>
      <c r="F26" s="33"/>
      <c r="G26" s="33">
        <f t="shared" si="5"/>
        <v>0</v>
      </c>
      <c r="H26" s="29">
        <f t="shared" si="3"/>
        <v>0</v>
      </c>
    </row>
    <row r="27" spans="1:8" s="26" customFormat="1" ht="15" customHeight="1" x14ac:dyDescent="0.25">
      <c r="A27" s="27">
        <v>2900</v>
      </c>
      <c r="B27" s="28" t="s">
        <v>31</v>
      </c>
      <c r="C27" s="33">
        <v>285000</v>
      </c>
      <c r="D27" s="32"/>
      <c r="E27" s="29">
        <f t="shared" si="1"/>
        <v>285000</v>
      </c>
      <c r="F27" s="33">
        <v>39652.639999999999</v>
      </c>
      <c r="G27" s="33">
        <f t="shared" si="5"/>
        <v>39652.639999999999</v>
      </c>
      <c r="H27" s="29">
        <f t="shared" si="3"/>
        <v>245347.36</v>
      </c>
    </row>
    <row r="28" spans="1:8" s="26" customFormat="1" ht="15" customHeight="1" x14ac:dyDescent="0.25">
      <c r="A28" s="30">
        <v>3000</v>
      </c>
      <c r="B28" s="31" t="s">
        <v>32</v>
      </c>
      <c r="C28" s="32">
        <f>SUM(C29:C37)</f>
        <v>9085000</v>
      </c>
      <c r="D28" s="32">
        <f>SUM(D29:D37)</f>
        <v>0</v>
      </c>
      <c r="E28" s="32">
        <f>SUM(E29:E37)</f>
        <v>9085000</v>
      </c>
      <c r="F28" s="32">
        <f t="shared" ref="F28:G28" si="6">SUM(F29:F37)</f>
        <v>1953787.81</v>
      </c>
      <c r="G28" s="32">
        <f t="shared" si="6"/>
        <v>1953787.81</v>
      </c>
      <c r="H28" s="25">
        <f>+E28-F28</f>
        <v>7131212.1899999995</v>
      </c>
    </row>
    <row r="29" spans="1:8" s="26" customFormat="1" ht="15" customHeight="1" x14ac:dyDescent="0.25">
      <c r="A29" s="27">
        <v>3100</v>
      </c>
      <c r="B29" s="28" t="s">
        <v>33</v>
      </c>
      <c r="C29" s="33">
        <v>2350000</v>
      </c>
      <c r="D29" s="32"/>
      <c r="E29" s="29">
        <f t="shared" si="1"/>
        <v>2350000</v>
      </c>
      <c r="F29" s="33">
        <v>367072.29</v>
      </c>
      <c r="G29" s="33">
        <f>+F29</f>
        <v>367072.29</v>
      </c>
      <c r="H29" s="29">
        <f t="shared" si="3"/>
        <v>1982927.71</v>
      </c>
    </row>
    <row r="30" spans="1:8" s="26" customFormat="1" ht="15" customHeight="1" x14ac:dyDescent="0.25">
      <c r="A30" s="27">
        <v>3200</v>
      </c>
      <c r="B30" s="28" t="s">
        <v>34</v>
      </c>
      <c r="C30" s="33">
        <v>550000</v>
      </c>
      <c r="D30" s="32"/>
      <c r="E30" s="29">
        <f t="shared" si="1"/>
        <v>550000</v>
      </c>
      <c r="F30" s="33">
        <v>18920.8</v>
      </c>
      <c r="G30" s="33">
        <f t="shared" ref="G30:G37" si="7">+F30</f>
        <v>18920.8</v>
      </c>
      <c r="H30" s="29">
        <f t="shared" si="3"/>
        <v>531079.19999999995</v>
      </c>
    </row>
    <row r="31" spans="1:8" s="26" customFormat="1" ht="15" customHeight="1" x14ac:dyDescent="0.25">
      <c r="A31" s="27">
        <v>3300</v>
      </c>
      <c r="B31" s="28" t="s">
        <v>35</v>
      </c>
      <c r="C31" s="33">
        <v>1375000</v>
      </c>
      <c r="D31" s="32"/>
      <c r="E31" s="29">
        <f t="shared" si="1"/>
        <v>1375000</v>
      </c>
      <c r="F31" s="33">
        <v>280073.78000000003</v>
      </c>
      <c r="G31" s="33">
        <f t="shared" si="7"/>
        <v>280073.78000000003</v>
      </c>
      <c r="H31" s="29">
        <f t="shared" si="3"/>
        <v>1094926.22</v>
      </c>
    </row>
    <row r="32" spans="1:8" s="26" customFormat="1" ht="15" customHeight="1" x14ac:dyDescent="0.25">
      <c r="A32" s="27">
        <v>3400</v>
      </c>
      <c r="B32" s="28" t="s">
        <v>36</v>
      </c>
      <c r="C32" s="33">
        <v>267000</v>
      </c>
      <c r="D32" s="32"/>
      <c r="E32" s="29">
        <f t="shared" si="1"/>
        <v>267000</v>
      </c>
      <c r="F32" s="33">
        <v>52274.45</v>
      </c>
      <c r="G32" s="33">
        <f t="shared" si="7"/>
        <v>52274.45</v>
      </c>
      <c r="H32" s="29">
        <f t="shared" si="3"/>
        <v>214725.55</v>
      </c>
    </row>
    <row r="33" spans="1:8" s="26" customFormat="1" ht="15" customHeight="1" x14ac:dyDescent="0.25">
      <c r="A33" s="27">
        <v>3500</v>
      </c>
      <c r="B33" s="28" t="s">
        <v>37</v>
      </c>
      <c r="C33" s="33">
        <v>2838000</v>
      </c>
      <c r="D33" s="32"/>
      <c r="E33" s="29">
        <f t="shared" si="1"/>
        <v>2838000</v>
      </c>
      <c r="F33" s="33">
        <v>367775.52</v>
      </c>
      <c r="G33" s="33">
        <f t="shared" si="7"/>
        <v>367775.52</v>
      </c>
      <c r="H33" s="29">
        <f t="shared" si="3"/>
        <v>2470224.48</v>
      </c>
    </row>
    <row r="34" spans="1:8" s="26" customFormat="1" ht="15" customHeight="1" x14ac:dyDescent="0.25">
      <c r="A34" s="27">
        <v>3600</v>
      </c>
      <c r="B34" s="28" t="s">
        <v>38</v>
      </c>
      <c r="C34" s="33">
        <v>5000</v>
      </c>
      <c r="D34" s="32"/>
      <c r="E34" s="29">
        <f t="shared" si="1"/>
        <v>5000</v>
      </c>
      <c r="F34" s="33">
        <v>25</v>
      </c>
      <c r="G34" s="33">
        <f t="shared" si="7"/>
        <v>25</v>
      </c>
      <c r="H34" s="29">
        <f t="shared" si="3"/>
        <v>4975</v>
      </c>
    </row>
    <row r="35" spans="1:8" s="26" customFormat="1" ht="15" customHeight="1" x14ac:dyDescent="0.25">
      <c r="A35" s="27">
        <v>3700</v>
      </c>
      <c r="B35" s="28" t="s">
        <v>39</v>
      </c>
      <c r="C35" s="33">
        <v>230000</v>
      </c>
      <c r="D35" s="32"/>
      <c r="E35" s="29">
        <f t="shared" si="1"/>
        <v>230000</v>
      </c>
      <c r="F35" s="33">
        <v>85444.11</v>
      </c>
      <c r="G35" s="33">
        <f t="shared" si="7"/>
        <v>85444.11</v>
      </c>
      <c r="H35" s="29">
        <f t="shared" si="3"/>
        <v>144555.89000000001</v>
      </c>
    </row>
    <row r="36" spans="1:8" s="26" customFormat="1" ht="15" customHeight="1" x14ac:dyDescent="0.25">
      <c r="A36" s="27">
        <v>3800</v>
      </c>
      <c r="B36" s="28" t="s">
        <v>40</v>
      </c>
      <c r="C36" s="33">
        <v>1200000</v>
      </c>
      <c r="D36" s="32"/>
      <c r="E36" s="29">
        <f t="shared" si="1"/>
        <v>1200000</v>
      </c>
      <c r="F36" s="33">
        <v>709733.86</v>
      </c>
      <c r="G36" s="33">
        <f t="shared" si="7"/>
        <v>709733.86</v>
      </c>
      <c r="H36" s="29">
        <f t="shared" si="3"/>
        <v>490266.14</v>
      </c>
    </row>
    <row r="37" spans="1:8" s="26" customFormat="1" ht="15" customHeight="1" x14ac:dyDescent="0.25">
      <c r="A37" s="27">
        <v>3900</v>
      </c>
      <c r="B37" s="28" t="s">
        <v>41</v>
      </c>
      <c r="C37" s="33">
        <v>270000</v>
      </c>
      <c r="D37" s="32"/>
      <c r="E37" s="29">
        <f t="shared" si="1"/>
        <v>270000</v>
      </c>
      <c r="F37" s="33">
        <v>72468</v>
      </c>
      <c r="G37" s="33">
        <f t="shared" si="7"/>
        <v>72468</v>
      </c>
      <c r="H37" s="29">
        <f t="shared" si="3"/>
        <v>197532</v>
      </c>
    </row>
    <row r="38" spans="1:8" s="26" customFormat="1" ht="15" customHeight="1" x14ac:dyDescent="0.25">
      <c r="A38" s="30">
        <v>4000</v>
      </c>
      <c r="B38" s="31" t="s">
        <v>42</v>
      </c>
      <c r="C38" s="32">
        <f>SUM(C39:C47)</f>
        <v>250000</v>
      </c>
      <c r="D38" s="32"/>
      <c r="E38" s="32">
        <f>SUM(E39:E47)</f>
        <v>250000</v>
      </c>
      <c r="F38" s="32">
        <f t="shared" ref="F38:G38" si="8">SUM(F39:F47)</f>
        <v>8997</v>
      </c>
      <c r="G38" s="32">
        <f t="shared" si="8"/>
        <v>8997</v>
      </c>
      <c r="H38" s="25">
        <f>+E38-F38</f>
        <v>241003</v>
      </c>
    </row>
    <row r="39" spans="1:8" s="26" customFormat="1" ht="15" customHeight="1" x14ac:dyDescent="0.25">
      <c r="A39" s="27">
        <v>4100</v>
      </c>
      <c r="B39" s="28" t="s">
        <v>43</v>
      </c>
      <c r="C39" s="32"/>
      <c r="D39" s="32"/>
      <c r="E39" s="25"/>
      <c r="F39" s="32"/>
      <c r="G39" s="32"/>
      <c r="H39" s="32"/>
    </row>
    <row r="40" spans="1:8" s="26" customFormat="1" ht="15" customHeight="1" x14ac:dyDescent="0.25">
      <c r="A40" s="27">
        <v>4200</v>
      </c>
      <c r="B40" s="28" t="s">
        <v>44</v>
      </c>
      <c r="C40" s="32"/>
      <c r="D40" s="32"/>
      <c r="E40" s="25"/>
      <c r="F40" s="32"/>
      <c r="G40" s="32"/>
      <c r="H40" s="32"/>
    </row>
    <row r="41" spans="1:8" s="26" customFormat="1" ht="15" customHeight="1" x14ac:dyDescent="0.25">
      <c r="A41" s="27">
        <v>4300</v>
      </c>
      <c r="B41" s="28" t="s">
        <v>45</v>
      </c>
      <c r="C41" s="32"/>
      <c r="D41" s="32"/>
      <c r="E41" s="25"/>
      <c r="F41" s="32"/>
      <c r="G41" s="32"/>
      <c r="H41" s="32"/>
    </row>
    <row r="42" spans="1:8" s="26" customFormat="1" ht="15" customHeight="1" x14ac:dyDescent="0.25">
      <c r="A42" s="27">
        <v>4400</v>
      </c>
      <c r="B42" s="28" t="s">
        <v>46</v>
      </c>
      <c r="C42" s="33">
        <v>250000</v>
      </c>
      <c r="D42" s="32"/>
      <c r="E42" s="29">
        <f t="shared" ref="E42" si="9">+C42+D42</f>
        <v>250000</v>
      </c>
      <c r="F42" s="33">
        <v>8997</v>
      </c>
      <c r="G42" s="33">
        <f>+F42</f>
        <v>8997</v>
      </c>
      <c r="H42" s="29">
        <f t="shared" ref="H42" si="10">+E42-F42</f>
        <v>241003</v>
      </c>
    </row>
    <row r="43" spans="1:8" s="26" customFormat="1" ht="15" customHeight="1" x14ac:dyDescent="0.25">
      <c r="A43" s="27">
        <v>4500</v>
      </c>
      <c r="B43" s="28" t="s">
        <v>47</v>
      </c>
      <c r="C43" s="32"/>
      <c r="D43" s="32"/>
      <c r="E43" s="25"/>
      <c r="F43" s="32"/>
      <c r="G43" s="32"/>
      <c r="H43" s="32"/>
    </row>
    <row r="44" spans="1:8" s="26" customFormat="1" ht="15" customHeight="1" x14ac:dyDescent="0.25">
      <c r="A44" s="27">
        <v>4600</v>
      </c>
      <c r="B44" s="28" t="s">
        <v>48</v>
      </c>
      <c r="C44" s="32"/>
      <c r="D44" s="32"/>
      <c r="E44" s="25"/>
      <c r="F44" s="32"/>
      <c r="G44" s="32"/>
      <c r="H44" s="32"/>
    </row>
    <row r="45" spans="1:8" s="26" customFormat="1" ht="15" customHeight="1" x14ac:dyDescent="0.25">
      <c r="A45" s="27">
        <v>4700</v>
      </c>
      <c r="B45" s="28" t="s">
        <v>49</v>
      </c>
      <c r="C45" s="32"/>
      <c r="D45" s="32"/>
      <c r="E45" s="25"/>
      <c r="F45" s="32"/>
      <c r="G45" s="32"/>
      <c r="H45" s="32"/>
    </row>
    <row r="46" spans="1:8" s="26" customFormat="1" ht="15" customHeight="1" x14ac:dyDescent="0.25">
      <c r="A46" s="27">
        <v>4800</v>
      </c>
      <c r="B46" s="28" t="s">
        <v>50</v>
      </c>
      <c r="C46" s="32"/>
      <c r="D46" s="32"/>
      <c r="E46" s="25"/>
      <c r="F46" s="32"/>
      <c r="G46" s="32"/>
      <c r="H46" s="32"/>
    </row>
    <row r="47" spans="1:8" s="26" customFormat="1" ht="15" customHeight="1" x14ac:dyDescent="0.25">
      <c r="A47" s="27">
        <v>4900</v>
      </c>
      <c r="B47" s="28" t="s">
        <v>51</v>
      </c>
      <c r="C47" s="32"/>
      <c r="D47" s="32"/>
      <c r="E47" s="25"/>
      <c r="F47" s="32"/>
      <c r="G47" s="32"/>
      <c r="H47" s="32"/>
    </row>
    <row r="48" spans="1:8" s="26" customFormat="1" ht="15" customHeight="1" x14ac:dyDescent="0.25">
      <c r="A48" s="30">
        <v>5000</v>
      </c>
      <c r="B48" s="31" t="s">
        <v>52</v>
      </c>
      <c r="C48" s="32">
        <f>SUM(C49:C57)</f>
        <v>1238000</v>
      </c>
      <c r="D48" s="32">
        <f>SUM(D49:D57)</f>
        <v>0</v>
      </c>
      <c r="E48" s="32">
        <f>SUM(E49:E57)</f>
        <v>1238000</v>
      </c>
      <c r="F48" s="32">
        <f t="shared" ref="F48:G48" si="11">SUM(F49:F57)</f>
        <v>171392.72999999998</v>
      </c>
      <c r="G48" s="32">
        <f t="shared" si="11"/>
        <v>171392.72999999998</v>
      </c>
      <c r="H48" s="25">
        <f>+E48-F48</f>
        <v>1066607.27</v>
      </c>
    </row>
    <row r="49" spans="1:8" s="26" customFormat="1" ht="15" customHeight="1" x14ac:dyDescent="0.25">
      <c r="A49" s="27">
        <v>5100</v>
      </c>
      <c r="B49" s="28" t="s">
        <v>53</v>
      </c>
      <c r="C49" s="33">
        <v>323000</v>
      </c>
      <c r="D49" s="32"/>
      <c r="E49" s="29">
        <f t="shared" ref="E49:E54" si="12">+C49+D49</f>
        <v>323000</v>
      </c>
      <c r="F49" s="33">
        <v>96834.98</v>
      </c>
      <c r="G49" s="33">
        <f>+F49</f>
        <v>96834.98</v>
      </c>
      <c r="H49" s="29">
        <f t="shared" ref="H49:H54" si="13">+E49-F49</f>
        <v>226165.02000000002</v>
      </c>
    </row>
    <row r="50" spans="1:8" s="26" customFormat="1" ht="15" customHeight="1" x14ac:dyDescent="0.25">
      <c r="A50" s="27">
        <v>5200</v>
      </c>
      <c r="B50" s="28" t="s">
        <v>54</v>
      </c>
      <c r="C50" s="33">
        <v>30000</v>
      </c>
      <c r="D50" s="32"/>
      <c r="E50" s="29">
        <f t="shared" si="12"/>
        <v>30000</v>
      </c>
      <c r="F50" s="32">
        <v>17767.72</v>
      </c>
      <c r="G50" s="33">
        <f t="shared" ref="G50:G54" si="14">+F50</f>
        <v>17767.72</v>
      </c>
      <c r="H50" s="29">
        <f t="shared" si="13"/>
        <v>12232.279999999999</v>
      </c>
    </row>
    <row r="51" spans="1:8" s="26" customFormat="1" ht="15" customHeight="1" x14ac:dyDescent="0.25">
      <c r="A51" s="27">
        <v>5300</v>
      </c>
      <c r="B51" s="28" t="s">
        <v>55</v>
      </c>
      <c r="C51" s="33">
        <v>50000</v>
      </c>
      <c r="D51" s="32"/>
      <c r="E51" s="29">
        <f t="shared" si="12"/>
        <v>50000</v>
      </c>
      <c r="F51" s="32">
        <v>0</v>
      </c>
      <c r="G51" s="33">
        <f t="shared" si="14"/>
        <v>0</v>
      </c>
      <c r="H51" s="29">
        <f t="shared" si="13"/>
        <v>50000</v>
      </c>
    </row>
    <row r="52" spans="1:8" s="26" customFormat="1" ht="15" customHeight="1" x14ac:dyDescent="0.25">
      <c r="A52" s="27">
        <v>5400</v>
      </c>
      <c r="B52" s="28" t="s">
        <v>56</v>
      </c>
      <c r="C52" s="33">
        <v>600000</v>
      </c>
      <c r="D52" s="32"/>
      <c r="E52" s="29">
        <f t="shared" si="12"/>
        <v>600000</v>
      </c>
      <c r="F52" s="32"/>
      <c r="G52" s="33">
        <f t="shared" si="14"/>
        <v>0</v>
      </c>
      <c r="H52" s="29">
        <f t="shared" si="13"/>
        <v>600000</v>
      </c>
    </row>
    <row r="53" spans="1:8" s="26" customFormat="1" ht="15" customHeight="1" x14ac:dyDescent="0.25">
      <c r="A53" s="27">
        <v>5500</v>
      </c>
      <c r="B53" s="28" t="s">
        <v>57</v>
      </c>
      <c r="C53" s="33"/>
      <c r="D53" s="32"/>
      <c r="E53" s="29">
        <f t="shared" si="12"/>
        <v>0</v>
      </c>
      <c r="F53" s="32"/>
      <c r="G53" s="33">
        <f t="shared" si="14"/>
        <v>0</v>
      </c>
      <c r="H53" s="29">
        <f t="shared" si="13"/>
        <v>0</v>
      </c>
    </row>
    <row r="54" spans="1:8" s="26" customFormat="1" ht="15" customHeight="1" x14ac:dyDescent="0.25">
      <c r="A54" s="27">
        <v>5600</v>
      </c>
      <c r="B54" s="28" t="s">
        <v>58</v>
      </c>
      <c r="C54" s="33">
        <v>235000</v>
      </c>
      <c r="D54" s="32"/>
      <c r="E54" s="29">
        <f t="shared" si="12"/>
        <v>235000</v>
      </c>
      <c r="F54" s="33">
        <v>56790.03</v>
      </c>
      <c r="G54" s="33">
        <f t="shared" si="14"/>
        <v>56790.03</v>
      </c>
      <c r="H54" s="29">
        <f t="shared" si="13"/>
        <v>178209.97</v>
      </c>
    </row>
    <row r="55" spans="1:8" s="26" customFormat="1" ht="15" customHeight="1" x14ac:dyDescent="0.25">
      <c r="A55" s="27">
        <v>5700</v>
      </c>
      <c r="B55" s="28" t="s">
        <v>59</v>
      </c>
      <c r="C55" s="32"/>
      <c r="D55" s="32"/>
      <c r="E55" s="25"/>
      <c r="F55" s="32"/>
      <c r="G55" s="32"/>
      <c r="H55" s="32"/>
    </row>
    <row r="56" spans="1:8" s="26" customFormat="1" ht="15" customHeight="1" x14ac:dyDescent="0.25">
      <c r="A56" s="27">
        <v>5800</v>
      </c>
      <c r="B56" s="28" t="s">
        <v>60</v>
      </c>
      <c r="C56" s="32"/>
      <c r="D56" s="32"/>
      <c r="E56" s="25"/>
      <c r="F56" s="32"/>
      <c r="G56" s="32"/>
      <c r="H56" s="32"/>
    </row>
    <row r="57" spans="1:8" s="26" customFormat="1" ht="15" customHeight="1" x14ac:dyDescent="0.25">
      <c r="A57" s="27">
        <v>5900</v>
      </c>
      <c r="B57" s="28" t="s">
        <v>61</v>
      </c>
      <c r="C57" s="32"/>
      <c r="D57" s="32"/>
      <c r="E57" s="25"/>
      <c r="F57" s="32"/>
      <c r="G57" s="32"/>
      <c r="H57" s="32"/>
    </row>
    <row r="58" spans="1:8" s="26" customFormat="1" ht="15" customHeight="1" x14ac:dyDescent="0.25">
      <c r="A58" s="30">
        <v>6000</v>
      </c>
      <c r="B58" s="31" t="s">
        <v>62</v>
      </c>
      <c r="C58" s="32"/>
      <c r="D58" s="32"/>
      <c r="E58" s="25"/>
      <c r="F58" s="32"/>
      <c r="G58" s="32"/>
      <c r="H58" s="32"/>
    </row>
    <row r="59" spans="1:8" s="26" customFormat="1" ht="15" customHeight="1" x14ac:dyDescent="0.25">
      <c r="A59" s="27">
        <v>6100</v>
      </c>
      <c r="B59" s="28" t="s">
        <v>63</v>
      </c>
      <c r="C59" s="32"/>
      <c r="D59" s="32"/>
      <c r="E59" s="25"/>
      <c r="F59" s="32"/>
      <c r="G59" s="32"/>
      <c r="H59" s="32"/>
    </row>
    <row r="60" spans="1:8" s="26" customFormat="1" ht="15" customHeight="1" x14ac:dyDescent="0.25">
      <c r="A60" s="27">
        <v>6200</v>
      </c>
      <c r="B60" s="28" t="s">
        <v>64</v>
      </c>
      <c r="C60" s="32"/>
      <c r="D60" s="32"/>
      <c r="E60" s="25"/>
      <c r="F60" s="32"/>
      <c r="G60" s="32"/>
      <c r="H60" s="32"/>
    </row>
    <row r="61" spans="1:8" s="26" customFormat="1" ht="15" customHeight="1" x14ac:dyDescent="0.25">
      <c r="A61" s="27">
        <v>6300</v>
      </c>
      <c r="B61" s="28" t="s">
        <v>65</v>
      </c>
      <c r="C61" s="32"/>
      <c r="D61" s="32"/>
      <c r="E61" s="25"/>
      <c r="F61" s="32"/>
      <c r="G61" s="32"/>
      <c r="H61" s="32"/>
    </row>
    <row r="62" spans="1:8" s="26" customFormat="1" ht="15" customHeight="1" x14ac:dyDescent="0.25">
      <c r="A62" s="30">
        <v>7000</v>
      </c>
      <c r="B62" s="31" t="s">
        <v>66</v>
      </c>
      <c r="C62" s="32"/>
      <c r="D62" s="32"/>
      <c r="E62" s="25"/>
      <c r="F62" s="32"/>
      <c r="G62" s="32"/>
      <c r="H62" s="32"/>
    </row>
    <row r="63" spans="1:8" s="26" customFormat="1" ht="15" customHeight="1" x14ac:dyDescent="0.25">
      <c r="A63" s="27">
        <v>7100</v>
      </c>
      <c r="B63" s="28" t="s">
        <v>67</v>
      </c>
      <c r="C63" s="32"/>
      <c r="D63" s="32"/>
      <c r="E63" s="25"/>
      <c r="F63" s="32"/>
      <c r="G63" s="32"/>
      <c r="H63" s="32"/>
    </row>
    <row r="64" spans="1:8" s="26" customFormat="1" ht="15" customHeight="1" x14ac:dyDescent="0.25">
      <c r="A64" s="27">
        <v>7200</v>
      </c>
      <c r="B64" s="28" t="s">
        <v>68</v>
      </c>
      <c r="C64" s="32"/>
      <c r="D64" s="32"/>
      <c r="E64" s="25"/>
      <c r="F64" s="32"/>
      <c r="G64" s="32"/>
      <c r="H64" s="32"/>
    </row>
    <row r="65" spans="1:8" s="26" customFormat="1" ht="15" customHeight="1" x14ac:dyDescent="0.25">
      <c r="A65" s="27">
        <v>7300</v>
      </c>
      <c r="B65" s="28" t="s">
        <v>69</v>
      </c>
      <c r="C65" s="32"/>
      <c r="D65" s="32"/>
      <c r="E65" s="25"/>
      <c r="F65" s="32"/>
      <c r="G65" s="32"/>
      <c r="H65" s="32"/>
    </row>
    <row r="66" spans="1:8" s="26" customFormat="1" ht="15" customHeight="1" x14ac:dyDescent="0.25">
      <c r="A66" s="27">
        <v>7400</v>
      </c>
      <c r="B66" s="28" t="s">
        <v>70</v>
      </c>
      <c r="C66" s="32"/>
      <c r="D66" s="32"/>
      <c r="E66" s="25"/>
      <c r="F66" s="32"/>
      <c r="G66" s="32"/>
      <c r="H66" s="32"/>
    </row>
    <row r="67" spans="1:8" s="26" customFormat="1" ht="15" customHeight="1" x14ac:dyDescent="0.25">
      <c r="A67" s="27">
        <v>7500</v>
      </c>
      <c r="B67" s="28" t="s">
        <v>71</v>
      </c>
      <c r="C67" s="32"/>
      <c r="D67" s="32"/>
      <c r="E67" s="25"/>
      <c r="F67" s="32"/>
      <c r="G67" s="32"/>
      <c r="H67" s="32"/>
    </row>
    <row r="68" spans="1:8" s="26" customFormat="1" ht="15" customHeight="1" x14ac:dyDescent="0.25">
      <c r="A68" s="27">
        <v>7600</v>
      </c>
      <c r="B68" s="28" t="s">
        <v>72</v>
      </c>
      <c r="C68" s="32"/>
      <c r="D68" s="32"/>
      <c r="E68" s="25"/>
      <c r="F68" s="32"/>
      <c r="G68" s="32"/>
      <c r="H68" s="32"/>
    </row>
    <row r="69" spans="1:8" s="26" customFormat="1" ht="15" customHeight="1" x14ac:dyDescent="0.25">
      <c r="A69" s="27">
        <v>7900</v>
      </c>
      <c r="B69" s="28" t="s">
        <v>73</v>
      </c>
      <c r="C69" s="32"/>
      <c r="D69" s="32"/>
      <c r="E69" s="25"/>
      <c r="F69" s="32"/>
      <c r="G69" s="32"/>
      <c r="H69" s="32"/>
    </row>
    <row r="70" spans="1:8" s="26" customFormat="1" ht="15" customHeight="1" x14ac:dyDescent="0.25">
      <c r="A70" s="30">
        <v>8000</v>
      </c>
      <c r="B70" s="31" t="s">
        <v>74</v>
      </c>
      <c r="C70" s="32"/>
      <c r="D70" s="32"/>
      <c r="E70" s="25"/>
      <c r="F70" s="32"/>
      <c r="G70" s="32"/>
      <c r="H70" s="32"/>
    </row>
    <row r="71" spans="1:8" s="26" customFormat="1" ht="15" customHeight="1" x14ac:dyDescent="0.25">
      <c r="A71" s="27">
        <v>8100</v>
      </c>
      <c r="B71" s="28" t="s">
        <v>75</v>
      </c>
      <c r="C71" s="32"/>
      <c r="D71" s="32"/>
      <c r="E71" s="25"/>
      <c r="F71" s="32"/>
      <c r="G71" s="32"/>
      <c r="H71" s="32"/>
    </row>
    <row r="72" spans="1:8" s="26" customFormat="1" ht="15" customHeight="1" x14ac:dyDescent="0.25">
      <c r="A72" s="27">
        <v>8300</v>
      </c>
      <c r="B72" s="28" t="s">
        <v>76</v>
      </c>
      <c r="C72" s="32"/>
      <c r="D72" s="32"/>
      <c r="E72" s="25"/>
      <c r="F72" s="32"/>
      <c r="G72" s="32"/>
      <c r="H72" s="32"/>
    </row>
    <row r="73" spans="1:8" s="26" customFormat="1" ht="15" customHeight="1" x14ac:dyDescent="0.25">
      <c r="A73" s="27">
        <v>8500</v>
      </c>
      <c r="B73" s="28" t="s">
        <v>77</v>
      </c>
      <c r="C73" s="32"/>
      <c r="D73" s="32"/>
      <c r="E73" s="25"/>
      <c r="F73" s="32"/>
      <c r="G73" s="32"/>
      <c r="H73" s="32"/>
    </row>
    <row r="74" spans="1:8" s="26" customFormat="1" ht="15" customHeight="1" x14ac:dyDescent="0.25">
      <c r="A74" s="30">
        <v>9000</v>
      </c>
      <c r="B74" s="31" t="s">
        <v>78</v>
      </c>
      <c r="C74" s="32"/>
      <c r="D74" s="32"/>
      <c r="E74" s="25"/>
      <c r="F74" s="32"/>
      <c r="G74" s="32"/>
      <c r="H74" s="32"/>
    </row>
    <row r="75" spans="1:8" s="26" customFormat="1" ht="15" customHeight="1" x14ac:dyDescent="0.25">
      <c r="A75" s="27">
        <v>9100</v>
      </c>
      <c r="B75" s="28" t="s">
        <v>79</v>
      </c>
      <c r="C75" s="32"/>
      <c r="D75" s="32"/>
      <c r="E75" s="25"/>
      <c r="F75" s="32"/>
      <c r="G75" s="32"/>
      <c r="H75" s="32"/>
    </row>
    <row r="76" spans="1:8" s="26" customFormat="1" ht="15" customHeight="1" x14ac:dyDescent="0.25">
      <c r="A76" s="27">
        <v>9200</v>
      </c>
      <c r="B76" s="28" t="s">
        <v>80</v>
      </c>
      <c r="C76" s="32"/>
      <c r="D76" s="32"/>
      <c r="E76" s="25"/>
      <c r="F76" s="32"/>
      <c r="G76" s="32"/>
      <c r="H76" s="32"/>
    </row>
    <row r="77" spans="1:8" s="26" customFormat="1" ht="15" customHeight="1" x14ac:dyDescent="0.25">
      <c r="A77" s="27">
        <v>9300</v>
      </c>
      <c r="B77" s="28" t="s">
        <v>81</v>
      </c>
      <c r="C77" s="32"/>
      <c r="D77" s="32"/>
      <c r="E77" s="25"/>
      <c r="F77" s="32"/>
      <c r="G77" s="32"/>
      <c r="H77" s="32"/>
    </row>
    <row r="78" spans="1:8" s="26" customFormat="1" ht="15" customHeight="1" x14ac:dyDescent="0.25">
      <c r="A78" s="27">
        <v>9400</v>
      </c>
      <c r="B78" s="28" t="s">
        <v>82</v>
      </c>
      <c r="C78" s="32"/>
      <c r="D78" s="32"/>
      <c r="E78" s="25"/>
      <c r="F78" s="32"/>
      <c r="G78" s="32"/>
      <c r="H78" s="32"/>
    </row>
    <row r="79" spans="1:8" s="26" customFormat="1" ht="15" customHeight="1" x14ac:dyDescent="0.25">
      <c r="A79" s="27">
        <v>9500</v>
      </c>
      <c r="B79" s="28" t="s">
        <v>83</v>
      </c>
      <c r="C79" s="32"/>
      <c r="D79" s="32"/>
      <c r="E79" s="25"/>
      <c r="F79" s="32"/>
      <c r="G79" s="32"/>
      <c r="H79" s="32"/>
    </row>
    <row r="80" spans="1:8" s="26" customFormat="1" ht="15" customHeight="1" x14ac:dyDescent="0.25">
      <c r="A80" s="27">
        <v>9600</v>
      </c>
      <c r="B80" s="28" t="s">
        <v>84</v>
      </c>
      <c r="C80" s="32"/>
      <c r="D80" s="32"/>
      <c r="E80" s="25"/>
      <c r="F80" s="32"/>
      <c r="G80" s="32"/>
      <c r="H80" s="32"/>
    </row>
    <row r="81" spans="1:8" s="26" customFormat="1" ht="15" customHeight="1" x14ac:dyDescent="0.25">
      <c r="A81" s="27">
        <v>9900</v>
      </c>
      <c r="B81" s="28" t="s">
        <v>85</v>
      </c>
      <c r="C81" s="32"/>
      <c r="D81" s="32"/>
      <c r="E81" s="25"/>
      <c r="F81" s="32"/>
      <c r="G81" s="32"/>
      <c r="H81" s="32"/>
    </row>
    <row r="82" spans="1:8" s="26" customFormat="1" ht="15" customHeight="1" x14ac:dyDescent="0.25">
      <c r="A82" s="34" t="s">
        <v>86</v>
      </c>
      <c r="B82" s="34"/>
      <c r="C82" s="32">
        <f>+C10+C18+C28+C38+C48</f>
        <v>68778000</v>
      </c>
      <c r="D82" s="32">
        <f t="shared" ref="D82:H82" si="15">+D10+D18+D28+D38+D48</f>
        <v>0</v>
      </c>
      <c r="E82" s="32">
        <f t="shared" si="15"/>
        <v>68778000</v>
      </c>
      <c r="F82" s="32">
        <f t="shared" si="15"/>
        <v>13605121.390000001</v>
      </c>
      <c r="G82" s="32">
        <f t="shared" si="15"/>
        <v>13605121.390000001</v>
      </c>
      <c r="H82" s="32">
        <f t="shared" si="15"/>
        <v>55172878.609999999</v>
      </c>
    </row>
    <row r="84" spans="1:8" x14ac:dyDescent="0.25">
      <c r="E84" s="6">
        <f>+C82-E82</f>
        <v>0</v>
      </c>
    </row>
    <row r="95" spans="1:8" s="5" customFormat="1" ht="12.75" customHeight="1" x14ac:dyDescent="0.2">
      <c r="C95" s="6"/>
      <c r="D95" s="6"/>
      <c r="E95" s="6"/>
      <c r="F95" s="6"/>
      <c r="G95" s="6"/>
      <c r="H95" s="6"/>
    </row>
    <row r="96" spans="1:8" s="5" customFormat="1" ht="12.75" customHeight="1" x14ac:dyDescent="0.2">
      <c r="C96" s="6"/>
      <c r="D96" s="6"/>
      <c r="E96" s="6"/>
      <c r="F96" s="6"/>
      <c r="G96" s="6"/>
      <c r="H96" s="6"/>
    </row>
    <row r="97" spans="3:8" s="5" customFormat="1" ht="12.75" customHeight="1" x14ac:dyDescent="0.2">
      <c r="C97" s="6"/>
      <c r="D97" s="6"/>
      <c r="E97" s="6"/>
      <c r="F97" s="6"/>
      <c r="G97" s="6"/>
      <c r="H97" s="6"/>
    </row>
  </sheetData>
  <mergeCells count="8">
    <mergeCell ref="A82:B82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6692913385826772" bottom="0.51181102362204722" header="0.51181102362204722" footer="0.31496062992125984"/>
  <pageSetup scale="80" fitToHeight="0" orientation="landscape" r:id="rId1"/>
  <headerFooter>
    <oddHeader>&amp;L&amp;"Arial,Normal"&amp;8Estados e Informes Presupuestarios&amp;R&amp;"Arial,Normal"&amp;8 09.1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9.1</vt:lpstr>
      <vt:lpstr>'9.1'!Área_de_impresión</vt:lpstr>
      <vt:lpstr>'9.1'!Títulos_a_imprimir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</dc:creator>
  <cp:lastModifiedBy>Dell-1</cp:lastModifiedBy>
  <dcterms:created xsi:type="dcterms:W3CDTF">2025-05-14T19:38:37Z</dcterms:created>
  <dcterms:modified xsi:type="dcterms:W3CDTF">2025-05-14T19:39:19Z</dcterms:modified>
</cp:coreProperties>
</file>